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<sst xmlns="http://schemas.openxmlformats.org/spreadsheetml/2006/main" count="66" uniqueCount="42">
  <si>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</si>
  <si>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</si>
  <si>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</si>
  <si>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</si>
  <si>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</si>
  <si>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</si>
  <si>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</si>
  <si>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</si>
  <si>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</si>
  <si>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</si>
  <si>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</si>
  <si>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</si>
  <si>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</si>
  <si>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</si>
  <si>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</si>
  <si>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</si>
  <si>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</si>
  <si>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</si>
  <si>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</si>
  <si>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</si>
  <si>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</si>
  <si>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</si>
  <si>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</si>
  <si>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</si>
  <si>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</si>
  <si>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</si>
  <si>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</si>
  <si>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</si>
  <si>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</si>
  <si>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</si>
  <si>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</si>
  <si>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</si>
  <si>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</si>
  <si>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</si>
  <si>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</si>
  <si>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</si>
  <si>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</si>
  <si>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</si>
  <si>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Indicatorii economico-financiari se incadreaza in limitele obligatorii stabilite de A.F.I.R.?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</si>
  <si>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</si>
  <si>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</si>
  <si>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OJFIR/CRFIR/AFIR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</si>
</sst>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_-;\-* #,##0.00_-;_-* &quot;-&quot;??_-;_-@_-"/>
    <numFmt numFmtId="173" formatCode="_-* #,##0_-;\-* #,##0_-;_-* &quot;-&quot;??_-;_-@_-"/>
    <numFmt numFmtId="174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72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73" fontId="9" fillId="30" borderId="20" xfId="61" applyNumberFormat="1" applyFont="1" applyFill="1" applyBorder="1" applyAlignment="1">
      <alignment horizontal="center"/>
      <protection/>
    </xf>
    <xf numFmtId="173" fontId="9" fillId="30" borderId="21" xfId="61" applyNumberFormat="1" applyFont="1" applyFill="1" applyBorder="1" applyAlignment="1">
      <alignment horizontal="center"/>
      <protection/>
    </xf>
    <xf numFmtId="173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73" fontId="9" fillId="30" borderId="9" xfId="61" applyNumberFormat="1" applyFont="1" applyFill="1" applyBorder="1" applyAlignment="1">
      <alignment horizontal="center" vertical="center"/>
      <protection/>
    </xf>
    <xf numFmtId="173" fontId="9" fillId="0" borderId="9" xfId="61" applyNumberFormat="1" applyFont="1" applyFill="1" applyBorder="1" applyAlignment="1">
      <alignment horizontal="center" vertical="center"/>
      <protection/>
    </xf>
    <xf numFmtId="0" fontId="0" fillId="35" borderId="15" xfId="61" applyFill="1" applyBorder="1">
      <alignment horizontal="center"/>
      <protection/>
    </xf>
    <xf numFmtId="0" fontId="10" fillId="30" borderId="32" xfId="61" applyFont="1" applyFill="1" applyBorder="1" applyAlignment="1">
      <alignment horizontal="center" vertical="center" wrapText="1"/>
      <protection/>
    </xf>
    <xf numFmtId="0" fontId="0" fillId="30" borderId="33" xfId="61" applyFont="1" applyFill="1" applyBorder="1" applyAlignment="1">
      <alignment horizontal="center" vertical="center" wrapText="1"/>
      <protection/>
    </xf>
    <xf numFmtId="0" fontId="0" fillId="30" borderId="34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73" fontId="9" fillId="30" borderId="9" xfId="61" applyNumberFormat="1" applyFont="1" applyFill="1" applyBorder="1" applyAlignment="1">
      <alignment horizont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74" fontId="9" fillId="30" borderId="20" xfId="61" applyNumberFormat="1" applyFont="1" applyFill="1" applyBorder="1" applyAlignment="1" applyProtection="1">
      <alignment horizontal="center" vertical="center" wrapText="1"/>
      <protection/>
    </xf>
    <xf numFmtId="174" fontId="9" fillId="30" borderId="21" xfId="61" applyNumberFormat="1" applyFont="1" applyFill="1" applyBorder="1" applyAlignment="1" applyProtection="1">
      <alignment horizontal="center" vertical="center" wrapText="1"/>
      <protection/>
    </xf>
    <xf numFmtId="174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35" xfId="61" applyNumberFormat="1" applyFont="1" applyFill="1" applyBorder="1" applyAlignment="1">
      <alignment horizontal="center" vertical="center" wrapText="1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174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7" xfId="0" applyFont="1" applyBorder="1" applyAlignment="1" applyProtection="1">
      <alignment horizontal="center"/>
      <protection locked="0"/>
    </xf>
    <xf numFmtId="0" fontId="13" fillId="2" borderId="38" xfId="0" applyFont="1" applyBorder="1" applyAlignment="1" applyProtection="1">
      <alignment horizontal="center"/>
      <protection locked="0"/>
    </xf>
    <xf numFmtId="0" fontId="13" fillId="2" borderId="39" xfId="0" applyFont="1" applyBorder="1" applyAlignment="1" applyProtection="1">
      <alignment horizontal="center"/>
      <protection locked="0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3" fontId="9" fillId="30" borderId="43" xfId="61" applyNumberFormat="1" applyFont="1" applyFill="1" applyBorder="1" applyAlignment="1">
      <alignment horizontal="center" vertical="center" wrapText="1"/>
      <protection/>
    </xf>
    <xf numFmtId="3" fontId="9" fillId="30" borderId="44" xfId="61" applyNumberFormat="1" applyFont="1" applyFill="1" applyBorder="1" applyAlignment="1">
      <alignment horizontal="center" vertical="center" wrapText="1"/>
      <protection/>
    </xf>
    <xf numFmtId="0" fontId="0" fillId="2" borderId="44" xfId="0" applyBorder="1" applyAlignment="1">
      <alignment horizontal="center" vertical="center" wrapText="1"/>
    </xf>
    <xf numFmtId="0" fontId="0" fillId="2" borderId="45" xfId="0" applyBorder="1" applyAlignment="1">
      <alignment horizontal="center" vertical="center" wrapText="1"/>
    </xf>
    <xf numFmtId="0" fontId="11" fillId="30" borderId="46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3" fontId="47" fillId="30" borderId="47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63"/>
      <c r="B2" s="64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6"/>
    </row>
    <row r="3" spans="1:13" ht="12.75">
      <c r="A3" s="63"/>
      <c r="B3" s="67" t="s">
        <v>0</v>
      </c>
      <c r="C3" s="68"/>
      <c r="D3" s="69" t="s">
        <v>21</v>
      </c>
      <c r="E3" s="70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1" t="s">
        <v>7</v>
      </c>
      <c r="L3" s="72" t="s">
        <v>8</v>
      </c>
      <c r="M3" s="6"/>
    </row>
    <row r="4" spans="1:13" ht="12.75">
      <c r="A4" s="63"/>
      <c r="B4" s="39" t="s">
        <v>9</v>
      </c>
      <c r="C4" s="9" t="s">
        <v>10</v>
      </c>
      <c r="D4" s="69"/>
      <c r="E4" s="70"/>
      <c r="F4" s="73" t="s">
        <v>11</v>
      </c>
      <c r="G4" s="73"/>
      <c r="H4" s="73"/>
      <c r="I4" s="73"/>
      <c r="J4" s="73"/>
      <c r="K4" s="71"/>
      <c r="L4" s="72"/>
      <c r="M4" s="6"/>
    </row>
    <row r="5" spans="1:13" ht="12.75">
      <c r="A5" s="63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63"/>
      <c r="B6" s="74">
        <v>1</v>
      </c>
      <c r="C6" s="18" t="s">
        <v>30</v>
      </c>
      <c r="D6" s="7" t="s">
        <v>22</v>
      </c>
      <c r="E6" s="11" t="s">
        <v>36</v>
      </c>
      <c r="F6" s="75"/>
      <c r="G6" s="76"/>
      <c r="H6" s="76"/>
      <c r="I6" s="76"/>
      <c r="J6" s="77"/>
      <c r="K6" s="81" t="str">
        <f>IF(F6-F7=0,"Nu sunt diferente","Sunt diferente!")</f>
        <v>Nu sunt diferente</v>
      </c>
      <c r="L6" s="82" t="s">
        <v>22</v>
      </c>
      <c r="M6" s="6"/>
    </row>
    <row r="7" spans="1:13" s="15" customFormat="1" ht="33.75">
      <c r="A7" s="63"/>
      <c r="B7" s="74"/>
      <c r="C7" s="19" t="s">
        <v>16</v>
      </c>
      <c r="D7" s="12" t="s">
        <v>22</v>
      </c>
      <c r="E7" s="13" t="s">
        <v>36</v>
      </c>
      <c r="F7" s="83"/>
      <c r="G7" s="83"/>
      <c r="H7" s="83"/>
      <c r="I7" s="83"/>
      <c r="J7" s="83"/>
      <c r="K7" s="81"/>
      <c r="L7" s="82"/>
      <c r="M7" s="14"/>
    </row>
    <row r="8" spans="1:13" ht="33.75">
      <c r="A8" s="63"/>
      <c r="B8" s="74">
        <v>2</v>
      </c>
      <c r="C8" s="18" t="s">
        <v>39</v>
      </c>
      <c r="D8" s="7" t="s">
        <v>24</v>
      </c>
      <c r="E8" s="11" t="s">
        <v>36</v>
      </c>
      <c r="F8" s="26"/>
      <c r="G8" s="26"/>
      <c r="H8" s="26"/>
      <c r="I8" s="26"/>
      <c r="J8" s="26"/>
      <c r="K8" s="84" t="str">
        <f>IF(F8-F9=0,IF(G8-G9=0,IF(H8-H9=0,IF(I8-I9=0,IF(J8-J9=0,"Nu sunt diferente","Sunt diferente!"),"Sunt diferente!"),"Sunt diferente!"),"Sunt diferente!"),"Sunt diferente!")</f>
        <v>Nu sunt diferente</v>
      </c>
      <c r="L8" s="85" t="str">
        <f>IF(AND(G8&gt;=0,H8&gt;=0,I8&gt;=0,J8&gt;=0),"Respecta criteriu","Nu respecta criteriu!")</f>
        <v>Respecta criteriu</v>
      </c>
      <c r="M8" s="6"/>
    </row>
    <row r="9" spans="1:13" ht="45">
      <c r="A9" s="63"/>
      <c r="B9" s="74"/>
      <c r="C9" s="16" t="s">
        <v>40</v>
      </c>
      <c r="D9" s="12" t="s">
        <v>24</v>
      </c>
      <c r="E9" s="13" t="s">
        <v>36</v>
      </c>
      <c r="F9" s="28"/>
      <c r="G9" s="28"/>
      <c r="H9" s="28"/>
      <c r="I9" s="28"/>
      <c r="J9" s="28"/>
      <c r="K9" s="84"/>
      <c r="L9" s="85"/>
      <c r="M9" s="6"/>
    </row>
    <row r="10" spans="1:12" s="17" customFormat="1" ht="47.25" customHeight="1">
      <c r="A10" s="63"/>
      <c r="B10" s="74">
        <v>3</v>
      </c>
      <c r="C10" s="52" t="s">
        <v>27</v>
      </c>
      <c r="D10" s="7" t="s">
        <v>23</v>
      </c>
      <c r="E10" s="61" t="s">
        <v>13</v>
      </c>
      <c r="F10" s="86" t="e">
        <f>ROUND(F6/((F8+G8+H8+I8+J8+J8*7)/12),4)</f>
        <v>#DIV/0!</v>
      </c>
      <c r="G10" s="87"/>
      <c r="H10" s="87"/>
      <c r="I10" s="87"/>
      <c r="J10" s="88"/>
      <c r="K10" s="89" t="e">
        <f>IF(F10-F11=0,"Nu sunt diferente","Sunt diferente!")</f>
        <v>#DIV/0!</v>
      </c>
      <c r="L10" s="90" t="e">
        <f>IF(F10&lt;=12,"Respecta criteriu","Nu respecta criteriu!")</f>
        <v>#DIV/0!</v>
      </c>
    </row>
    <row r="11" spans="1:12" s="17" customFormat="1" ht="42" customHeight="1">
      <c r="A11" s="63"/>
      <c r="B11" s="74"/>
      <c r="C11" s="19" t="s">
        <v>26</v>
      </c>
      <c r="D11" s="12" t="s">
        <v>23</v>
      </c>
      <c r="E11" s="62" t="s">
        <v>13</v>
      </c>
      <c r="F11" s="91"/>
      <c r="G11" s="92"/>
      <c r="H11" s="92"/>
      <c r="I11" s="92"/>
      <c r="J11" s="93"/>
      <c r="K11" s="89"/>
      <c r="L11" s="90"/>
    </row>
    <row r="12" spans="1:12" s="17" customFormat="1" ht="12.75" customHeight="1">
      <c r="A12" s="63"/>
      <c r="B12" s="41">
        <v>4</v>
      </c>
      <c r="C12" s="10" t="s">
        <v>15</v>
      </c>
      <c r="D12" s="7" t="s">
        <v>12</v>
      </c>
      <c r="E12" s="61"/>
      <c r="F12" s="78">
        <v>0.08</v>
      </c>
      <c r="G12" s="79"/>
      <c r="H12" s="79"/>
      <c r="I12" s="79"/>
      <c r="J12" s="80"/>
      <c r="K12" s="36" t="s">
        <v>22</v>
      </c>
      <c r="L12" s="42" t="s">
        <v>22</v>
      </c>
    </row>
    <row r="13" spans="1:12" s="17" customFormat="1" ht="47.25" customHeight="1">
      <c r="A13" s="63"/>
      <c r="B13" s="74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100" t="e">
        <f>IF(F17-F18=0,IF(G17-G18=0,IF(H17-H18=0,IF(I17-I18=0,IF(J17-J18=0,"Nu sunt diferente","Sunt diferente!"),"Sunt diferente!"),"Sunt diferente!"),"Sunt diferente!"),"Sunt diferente!")</f>
        <v>#DIV/0!</v>
      </c>
      <c r="L13" s="104" t="e">
        <f>IF(MIN(G17,H17,I17,J17)&gt;=1.2,"Respecta criteriu","Nu respecta criteriu!")</f>
        <v>#DIV/0!</v>
      </c>
    </row>
    <row r="14" spans="1:12" s="17" customFormat="1" ht="107.25" customHeight="1">
      <c r="A14" s="63"/>
      <c r="B14" s="74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101"/>
      <c r="L14" s="105"/>
    </row>
    <row r="15" spans="1:12" s="17" customFormat="1" ht="36" customHeight="1">
      <c r="A15" s="63"/>
      <c r="B15" s="74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102"/>
      <c r="L15" s="106"/>
    </row>
    <row r="16" spans="1:12" s="17" customFormat="1" ht="33.75">
      <c r="A16" s="63"/>
      <c r="B16" s="74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102"/>
      <c r="L16" s="106"/>
    </row>
    <row r="17" spans="1:12" s="17" customFormat="1" ht="27.75" customHeight="1">
      <c r="A17" s="63"/>
      <c r="B17" s="74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102"/>
      <c r="L17" s="106"/>
    </row>
    <row r="18" spans="1:12" s="17" customFormat="1" ht="33.75">
      <c r="A18" s="63"/>
      <c r="B18" s="74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103"/>
      <c r="L18" s="107"/>
    </row>
    <row r="19" spans="1:12" s="17" customFormat="1" ht="22.5">
      <c r="A19" s="63"/>
      <c r="B19" s="74">
        <v>6</v>
      </c>
      <c r="C19" s="18" t="s">
        <v>18</v>
      </c>
      <c r="D19" s="7" t="s">
        <v>24</v>
      </c>
      <c r="E19" s="20" t="s">
        <v>36</v>
      </c>
      <c r="F19" s="109">
        <f>ROUND(F8/(1+F12)+G8/(1+F12)^2+H8/(1+F12)^3+I8/(1+F12)^4+J8/(1+F12)^5+J8/(1+F12)^6+J8/(1+F12)^7+J8/(1+F12)^8+J8/(1+F12)^9+J8/(1+F12)^10+J8/(1+F12)^11+J8/(1+F12)^12-F6,0)</f>
        <v>0</v>
      </c>
      <c r="G19" s="109"/>
      <c r="H19" s="109"/>
      <c r="I19" s="109"/>
      <c r="J19" s="109"/>
      <c r="K19" s="84" t="str">
        <f>IF(F19-F20=0,"Nu sunt diferente","Sunt diferente!")</f>
        <v>Nu sunt diferente</v>
      </c>
      <c r="L19" s="90" t="str">
        <f>IF(F19&gt;=0,"Respecta criteriu","Nu respecta criteriu!")</f>
        <v>Respecta criteriu</v>
      </c>
    </row>
    <row r="20" spans="1:12" s="17" customFormat="1" ht="34.5" thickBot="1">
      <c r="A20" s="63"/>
      <c r="B20" s="108"/>
      <c r="C20" s="56" t="s">
        <v>19</v>
      </c>
      <c r="D20" s="57" t="s">
        <v>24</v>
      </c>
      <c r="E20" s="58" t="s">
        <v>36</v>
      </c>
      <c r="F20" s="112"/>
      <c r="G20" s="112"/>
      <c r="H20" s="112"/>
      <c r="I20" s="112"/>
      <c r="J20" s="112"/>
      <c r="K20" s="110"/>
      <c r="L20" s="111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94" t="s">
        <v>38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97" t="s">
        <v>41</v>
      </c>
      <c r="C24" s="98"/>
      <c r="D24" s="99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L19:L20"/>
    <mergeCell ref="F20:J20"/>
    <mergeCell ref="L10:L11"/>
    <mergeCell ref="F11:J11"/>
    <mergeCell ref="B22:L22"/>
    <mergeCell ref="B24:D24"/>
    <mergeCell ref="B13:B18"/>
    <mergeCell ref="K13:K18"/>
    <mergeCell ref="L13:L18"/>
    <mergeCell ref="B19:B20"/>
    <mergeCell ref="F19:J19"/>
    <mergeCell ref="K19:K20"/>
    <mergeCell ref="F12:J12"/>
    <mergeCell ref="K6:K7"/>
    <mergeCell ref="L6:L7"/>
    <mergeCell ref="F7:J7"/>
    <mergeCell ref="B8:B9"/>
    <mergeCell ref="K8:K9"/>
    <mergeCell ref="L8:L9"/>
    <mergeCell ref="B10:B11"/>
    <mergeCell ref="F10:J10"/>
    <mergeCell ref="K10:K11"/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User</cp:lastModifiedBy>
  <cp:lastPrinted>2017-10-04T06:58:37Z</cp:lastPrinted>
  <dcterms:created xsi:type="dcterms:W3CDTF">2004-10-01T12:40:42Z</dcterms:created>
  <dcterms:modified xsi:type="dcterms:W3CDTF">2018-09-04T12:25:48Z</dcterms:modified>
  <cp:category/>
  <cp:version/>
  <cp:contentType/>
  <cp:contentStatus/>
</cp:coreProperties>
</file>